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פרויקטים\חבל יבנה\מכרז אבטחה 2022\"/>
    </mc:Choice>
  </mc:AlternateContent>
  <bookViews>
    <workbookView xWindow="0" yWindow="0" windowWidth="23040" windowHeight="8676"/>
  </bookViews>
  <sheets>
    <sheet name="הצעות מחיר מכרז אבטחה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B22" i="2"/>
  <c r="B21" i="2"/>
  <c r="W13" i="2"/>
  <c r="W15" i="2" s="1"/>
  <c r="C30" i="2" s="1"/>
  <c r="D30" i="2" s="1"/>
  <c r="Q13" i="2"/>
  <c r="Q15" i="2" s="1"/>
  <c r="C28" i="2" s="1"/>
  <c r="B4" i="2" l="1"/>
  <c r="B13" i="2" s="1"/>
  <c r="H13" i="2" l="1"/>
  <c r="K13" i="2"/>
  <c r="N13" i="2" l="1"/>
  <c r="N15" i="2" s="1"/>
  <c r="C27" i="2" l="1"/>
  <c r="K15" i="2"/>
  <c r="D26" i="2" l="1"/>
  <c r="C26" i="2"/>
  <c r="E15" i="2"/>
  <c r="C24" i="2" s="1"/>
  <c r="D24" i="2" s="1"/>
  <c r="D27" i="2" l="1"/>
  <c r="D28" i="2" l="1"/>
  <c r="T13" i="2"/>
  <c r="T15" i="2" s="1"/>
  <c r="C29" i="2" s="1"/>
  <c r="D29" i="2" s="1"/>
  <c r="H15" i="2"/>
  <c r="C25" i="2" s="1"/>
  <c r="B15" i="2"/>
  <c r="C23" i="2" s="1"/>
  <c r="D23" i="2" s="1"/>
  <c r="C21" i="2" l="1"/>
  <c r="D21" i="2" s="1"/>
  <c r="C22" i="2"/>
  <c r="D22" i="2" s="1"/>
  <c r="D25" i="2"/>
  <c r="D31" i="2" l="1"/>
</calcChain>
</file>

<file path=xl/sharedStrings.xml><?xml version="1.0" encoding="utf-8"?>
<sst xmlns="http://schemas.openxmlformats.org/spreadsheetml/2006/main" count="149" uniqueCount="54">
  <si>
    <t xml:space="preserve">שכר יסוד </t>
  </si>
  <si>
    <t>עלות תנאים סוציאליים באופן מלא</t>
  </si>
  <si>
    <t>עלות הכשרות וריענונים כולל תשלום שכר באימון</t>
  </si>
  <si>
    <t xml:space="preserve">עלות ביגוד, חימוש, אגרות נשק, ביטוחים, ערבויות </t>
  </si>
  <si>
    <t>עלות פרסום, שיווק, הוצאות משרד, הנהלה וכלליות</t>
  </si>
  <si>
    <t>סה"כ עלות ללא רווח</t>
  </si>
  <si>
    <t>העלות בשקלים חדשים ללא מע"מ</t>
  </si>
  <si>
    <t>תפקיד</t>
  </si>
  <si>
    <t>מחיר ליחידה בש"ח ללא מע"מ</t>
  </si>
  <si>
    <t>סה"כ מחיר הש"ח ללא מע"מ כפול כמות</t>
  </si>
  <si>
    <t>סה"כ לצורך בחינת הצעות במכרז</t>
  </si>
  <si>
    <t>XXXXXX</t>
  </si>
  <si>
    <t>אומדן שעות בשנה</t>
  </si>
  <si>
    <t>עלות אמצעי קשר בהתאם להוראות המכרז</t>
  </si>
  <si>
    <t>עלות אמצעי קשר</t>
  </si>
  <si>
    <t>רווח שאינו נמוך מ 3%</t>
  </si>
  <si>
    <t>טבלת סיכום הצעות המחיר לשנה</t>
  </si>
  <si>
    <t>הערות</t>
  </si>
  <si>
    <t>תוספת לשכר יסוד גבוה יותר</t>
  </si>
  <si>
    <t>תוספת עלות תנאים סוציאליים לשכר גבוה יותר</t>
  </si>
  <si>
    <t xml:space="preserve">עלות הכשרות וריענונים כולל תשלום שכר באימון </t>
  </si>
  <si>
    <t>הבהרה: ראו הסבר מפורט לאופן הגשת הצעות המחיר במסמך ו' המצורף למסמכי המכרז</t>
  </si>
  <si>
    <t>מאבטח מוסדות חינוך לשעה</t>
  </si>
  <si>
    <r>
      <t xml:space="preserve">סה"כ עלות מאבטח מוס"ח לשעה ללא מע"מ                                               </t>
    </r>
    <r>
      <rPr>
        <b/>
        <sz val="14"/>
        <color theme="1"/>
        <rFont val="David"/>
        <family val="2"/>
      </rPr>
      <t xml:space="preserve"> </t>
    </r>
    <r>
      <rPr>
        <b/>
        <sz val="16"/>
        <color theme="1"/>
        <rFont val="David"/>
        <family val="2"/>
      </rPr>
      <t>הצעת המחיר לא תעלה על 56 ₪ לשעה ללא מע"מ</t>
    </r>
  </si>
  <si>
    <t>מאבטח מוס"ח לשעה</t>
  </si>
  <si>
    <t>מאבטח חמוש לאירועים</t>
  </si>
  <si>
    <t>מאבטח מחלקת רווחה</t>
  </si>
  <si>
    <r>
      <t xml:space="preserve">סה"כ מאבטח מחלקת רווחה לשעה ללא מע"מ                                              </t>
    </r>
    <r>
      <rPr>
        <b/>
        <sz val="16"/>
        <color theme="1"/>
        <rFont val="David"/>
        <family val="2"/>
      </rPr>
      <t>הצעת המחיר לא תעלה על 70 ₪ לשעה ללא מע"מ</t>
    </r>
  </si>
  <si>
    <t>עלות כלכלה באירוע</t>
  </si>
  <si>
    <t>סדרן לא חמוש לאירועים לשעה</t>
  </si>
  <si>
    <t>סדרן לא חמוש לאירועים לשנה</t>
  </si>
  <si>
    <t>עלות מפקח כולל רכב בהתאם להוראות המכרז</t>
  </si>
  <si>
    <t>מאבטח טיול ליום עד 24 שעות כולל לינה</t>
  </si>
  <si>
    <t>מאבטח טיול לשעה</t>
  </si>
  <si>
    <t>מאבטח צהריים ולילה תיכון</t>
  </si>
  <si>
    <t>מאבטח חמוש לאירועים לשעה</t>
  </si>
  <si>
    <t>מאבטח טיולים ליום</t>
  </si>
  <si>
    <t>מאבטח טיולים לשעה</t>
  </si>
  <si>
    <t>חובש לטיול ליום</t>
  </si>
  <si>
    <t>מאבטח מוס"ח גבעת ווישנגטון</t>
  </si>
  <si>
    <t>חובש טיולים לשעה</t>
  </si>
  <si>
    <t>חובש לטיול ליום כולל לינה</t>
  </si>
  <si>
    <r>
      <t xml:space="preserve">סה"כ מאבטח חמוש לאירועים לשעה ללא מע"מ                             </t>
    </r>
    <r>
      <rPr>
        <b/>
        <sz val="16"/>
        <color theme="1"/>
        <rFont val="David"/>
        <family val="2"/>
      </rPr>
      <t xml:space="preserve"> הצעת המחיר לא תעלה על 70 ₪ לשעה ללא מע"מ</t>
    </r>
  </si>
  <si>
    <r>
      <t xml:space="preserve">סה"כ סדרן לא  חמוש לאירועים לשעה ללא מע"מ                             </t>
    </r>
    <r>
      <rPr>
        <b/>
        <sz val="16"/>
        <color theme="1"/>
        <rFont val="David"/>
        <family val="2"/>
      </rPr>
      <t xml:space="preserve"> הצעת המחיר לא תעלה על 70 ₪ לשעה ללא מע"מ</t>
    </r>
  </si>
  <si>
    <r>
      <t xml:space="preserve">סה"כ חובש לטיול שעה ללא מע"מ                  </t>
    </r>
    <r>
      <rPr>
        <b/>
        <sz val="16"/>
        <color theme="1"/>
        <rFont val="David"/>
        <family val="2"/>
      </rPr>
      <t>הצעת המחיר לא תעלה על 60 ₪ לשעה ללא מע"מ</t>
    </r>
  </si>
  <si>
    <r>
      <t xml:space="preserve">סה"כ עלות מאבטח טיול ליום  ללא מע"מ                                               </t>
    </r>
    <r>
      <rPr>
        <b/>
        <sz val="14"/>
        <color theme="1"/>
        <rFont val="David"/>
        <family val="2"/>
      </rPr>
      <t xml:space="preserve"> </t>
    </r>
    <r>
      <rPr>
        <b/>
        <sz val="16"/>
        <color theme="1"/>
        <rFont val="David"/>
        <family val="2"/>
      </rPr>
      <t>הצעת המחיר לא תעלה על 600 ₪ ליום ללא מע"מ</t>
    </r>
  </si>
  <si>
    <r>
      <t xml:space="preserve">סה"כ עלות מאבטח טיול לשעה ללא מע"מ                                               </t>
    </r>
    <r>
      <rPr>
        <b/>
        <sz val="14"/>
        <color theme="1"/>
        <rFont val="David"/>
        <family val="2"/>
      </rPr>
      <t xml:space="preserve"> </t>
    </r>
    <r>
      <rPr>
        <b/>
        <sz val="16"/>
        <color theme="1"/>
        <rFont val="David"/>
        <family val="2"/>
      </rPr>
      <t>הצעת המחיר לא תעלה על 60 ₪ לשעה ללא מע"מ</t>
    </r>
  </si>
  <si>
    <t>משולם ע"י גבעת וושינגטון</t>
  </si>
  <si>
    <t>בהתאם לתקן משטרת ישראל</t>
  </si>
  <si>
    <t>מאבטח בהכשרת מוס"ח</t>
  </si>
  <si>
    <t>בהתאם לתקן משרד הרווחה ובהכשרת מאבטח רווחה</t>
  </si>
  <si>
    <t>בהתאם להזמנה</t>
  </si>
  <si>
    <t>עלות כלכלה באירוע אין להציע</t>
  </si>
  <si>
    <r>
      <t xml:space="preserve">סה"כ חובש לטיול ליום ללא מע"מ                  </t>
    </r>
    <r>
      <rPr>
        <b/>
        <sz val="16"/>
        <color theme="1"/>
        <rFont val="David"/>
        <family val="2"/>
      </rPr>
      <t>הצעת המחיר לא תעלה על 600 ₪ ליום ללא מע"מ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</si>
</sst>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charset val="177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2"/>
      <name val="David"/>
      <family val="2"/>
    </font>
    <font>
      <sz val="12"/>
      <name val="David"/>
      <family val="2"/>
    </font>
    <font>
      <b/>
      <sz val="14"/>
      <color theme="1"/>
      <name val="David"/>
      <family val="2"/>
    </font>
    <font>
      <b/>
      <sz val="16"/>
      <color theme="1"/>
      <name val="Davi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2" fontId="1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 readingOrder="2"/>
      <protection locked="0"/>
    </xf>
    <xf numFmtId="3" fontId="2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0" xfId="0" applyFont="1" applyProtection="1"/>
    <xf numFmtId="0" fontId="0" fillId="0" borderId="0" xfId="0" applyProtection="1"/>
    <xf numFmtId="2" fontId="1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horizontal="center" vertical="center" wrapText="1" readingOrder="2"/>
    </xf>
    <xf numFmtId="0" fontId="2" fillId="0" borderId="1" xfId="0" applyFont="1" applyBorder="1" applyAlignment="1" applyProtection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 wrapText="1" readingOrder="2"/>
    </xf>
    <xf numFmtId="3" fontId="2" fillId="0" borderId="1" xfId="0" applyNumberFormat="1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1" fillId="0" borderId="1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0" fillId="0" borderId="1" xfId="0" applyBorder="1" applyAlignment="1" applyProtection="1"/>
    <xf numFmtId="0" fontId="2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5"/>
  <sheetViews>
    <sheetView rightToLeft="1" tabSelected="1" zoomScale="70" zoomScaleNormal="70" workbookViewId="0">
      <selection activeCell="D8" sqref="D8"/>
    </sheetView>
  </sheetViews>
  <sheetFormatPr defaultRowHeight="15.6" x14ac:dyDescent="0.3"/>
  <cols>
    <col min="1" max="1" width="29.59765625" style="1" bestFit="1" customWidth="1"/>
    <col min="2" max="2" width="8.796875" style="7"/>
    <col min="3" max="3" width="8.796875" style="1"/>
    <col min="4" max="4" width="16.59765625" style="1" customWidth="1"/>
    <col min="5" max="5" width="8.796875" style="7"/>
    <col min="6" max="6" width="8.796875" style="1"/>
    <col min="7" max="7" width="20" style="1" customWidth="1"/>
    <col min="8" max="8" width="17.09765625" style="7" customWidth="1"/>
    <col min="9" max="9" width="8.796875" style="1"/>
    <col min="10" max="10" width="16.296875" style="1" customWidth="1"/>
    <col min="11" max="11" width="8.796875" style="1"/>
    <col min="12" max="12" width="8.796875" style="16"/>
    <col min="13" max="13" width="29.69921875" style="1" bestFit="1" customWidth="1"/>
    <col min="14" max="14" width="8.796875" style="1"/>
    <col min="15" max="15" width="8.796875" style="16"/>
    <col min="16" max="16" width="29.69921875" style="1" bestFit="1" customWidth="1"/>
    <col min="17" max="17" width="8.796875" style="1"/>
    <col min="18" max="18" width="8.796875" style="16"/>
    <col min="19" max="19" width="24.19921875" style="1" bestFit="1" customWidth="1"/>
    <col min="20" max="20" width="8.796875" style="7"/>
    <col min="21" max="21" width="8.796875" style="16"/>
    <col min="22" max="22" width="24.19921875" style="1" bestFit="1" customWidth="1"/>
    <col min="23" max="23" width="8.796875" style="7"/>
    <col min="24" max="24" width="8.796875" style="16"/>
    <col min="25" max="16384" width="8.796875" style="1"/>
  </cols>
  <sheetData>
    <row r="2" spans="1:24" s="20" customFormat="1" ht="62.4" x14ac:dyDescent="0.3">
      <c r="A2" s="18" t="s">
        <v>22</v>
      </c>
      <c r="B2" s="19" t="s">
        <v>6</v>
      </c>
      <c r="D2" s="18" t="s">
        <v>26</v>
      </c>
      <c r="E2" s="19" t="s">
        <v>6</v>
      </c>
      <c r="G2" s="18" t="s">
        <v>25</v>
      </c>
      <c r="H2" s="19" t="s">
        <v>6</v>
      </c>
      <c r="J2" s="18" t="s">
        <v>29</v>
      </c>
      <c r="K2" s="19" t="s">
        <v>6</v>
      </c>
      <c r="L2" s="21"/>
      <c r="M2" s="18" t="s">
        <v>32</v>
      </c>
      <c r="N2" s="19" t="s">
        <v>6</v>
      </c>
      <c r="O2" s="21"/>
      <c r="P2" s="18" t="s">
        <v>33</v>
      </c>
      <c r="Q2" s="19" t="s">
        <v>6</v>
      </c>
      <c r="R2" s="21"/>
      <c r="S2" s="18" t="s">
        <v>41</v>
      </c>
      <c r="T2" s="19" t="s">
        <v>6</v>
      </c>
      <c r="U2" s="21"/>
      <c r="V2" s="18" t="s">
        <v>40</v>
      </c>
      <c r="W2" s="19" t="s">
        <v>6</v>
      </c>
      <c r="X2" s="21"/>
    </row>
    <row r="3" spans="1:24" s="20" customFormat="1" ht="30" customHeight="1" x14ac:dyDescent="0.3">
      <c r="A3" s="3" t="s">
        <v>0</v>
      </c>
      <c r="B3" s="4">
        <v>30.62</v>
      </c>
      <c r="D3" s="3" t="s">
        <v>0</v>
      </c>
      <c r="E3" s="4">
        <v>35.6</v>
      </c>
      <c r="G3" s="3" t="s">
        <v>0</v>
      </c>
      <c r="H3" s="4">
        <v>29.12</v>
      </c>
      <c r="J3" s="3" t="s">
        <v>0</v>
      </c>
      <c r="K3" s="4">
        <v>29.12</v>
      </c>
      <c r="L3" s="21"/>
      <c r="M3" s="3" t="s">
        <v>0</v>
      </c>
      <c r="N3" s="4">
        <v>29.12</v>
      </c>
      <c r="O3" s="21"/>
      <c r="P3" s="3" t="s">
        <v>0</v>
      </c>
      <c r="Q3" s="4">
        <v>29.12</v>
      </c>
      <c r="R3" s="21"/>
      <c r="S3" s="3" t="s">
        <v>0</v>
      </c>
      <c r="T3" s="4">
        <v>29.12</v>
      </c>
      <c r="U3" s="21"/>
      <c r="V3" s="3" t="s">
        <v>0</v>
      </c>
      <c r="W3" s="4">
        <v>29.12</v>
      </c>
      <c r="X3" s="21"/>
    </row>
    <row r="4" spans="1:24" s="20" customFormat="1" ht="45" customHeight="1" x14ac:dyDescent="0.3">
      <c r="A4" s="3" t="s">
        <v>1</v>
      </c>
      <c r="B4" s="22">
        <f>B3*50%</f>
        <v>15.31</v>
      </c>
      <c r="D4" s="3" t="s">
        <v>1</v>
      </c>
      <c r="E4" s="4">
        <v>16.73</v>
      </c>
      <c r="G4" s="3" t="s">
        <v>1</v>
      </c>
      <c r="H4" s="4">
        <v>13.93</v>
      </c>
      <c r="J4" s="3" t="s">
        <v>1</v>
      </c>
      <c r="K4" s="4">
        <v>13.93</v>
      </c>
      <c r="L4" s="21"/>
      <c r="M4" s="3" t="s">
        <v>1</v>
      </c>
      <c r="N4" s="22">
        <v>13.93</v>
      </c>
      <c r="O4" s="21"/>
      <c r="P4" s="3" t="s">
        <v>1</v>
      </c>
      <c r="Q4" s="22">
        <v>13.93</v>
      </c>
      <c r="R4" s="21"/>
      <c r="S4" s="3" t="s">
        <v>1</v>
      </c>
      <c r="T4" s="4">
        <v>13.93</v>
      </c>
      <c r="U4" s="21"/>
      <c r="V4" s="3" t="s">
        <v>1</v>
      </c>
      <c r="W4" s="4">
        <v>13.93</v>
      </c>
      <c r="X4" s="21"/>
    </row>
    <row r="5" spans="1:24" ht="45" customHeight="1" x14ac:dyDescent="0.3">
      <c r="A5" s="15" t="s">
        <v>18</v>
      </c>
      <c r="B5" s="8"/>
      <c r="D5" s="15" t="s">
        <v>18</v>
      </c>
      <c r="E5" s="5"/>
      <c r="G5" s="15" t="s">
        <v>18</v>
      </c>
      <c r="H5" s="5"/>
      <c r="J5" s="15" t="s">
        <v>18</v>
      </c>
      <c r="K5" s="5"/>
      <c r="M5" s="15" t="s">
        <v>18</v>
      </c>
      <c r="N5" s="8"/>
      <c r="P5" s="15" t="s">
        <v>18</v>
      </c>
      <c r="Q5" s="8"/>
      <c r="S5" s="15" t="s">
        <v>18</v>
      </c>
      <c r="T5" s="5"/>
      <c r="V5" s="15" t="s">
        <v>18</v>
      </c>
      <c r="W5" s="5"/>
    </row>
    <row r="6" spans="1:24" ht="45" customHeight="1" x14ac:dyDescent="0.3">
      <c r="A6" s="15" t="s">
        <v>19</v>
      </c>
      <c r="B6" s="8"/>
      <c r="D6" s="15" t="s">
        <v>19</v>
      </c>
      <c r="E6" s="5"/>
      <c r="G6" s="15" t="s">
        <v>19</v>
      </c>
      <c r="H6" s="5"/>
      <c r="J6" s="15" t="s">
        <v>19</v>
      </c>
      <c r="K6" s="5"/>
      <c r="M6" s="15" t="s">
        <v>19</v>
      </c>
      <c r="N6" s="8"/>
      <c r="P6" s="15" t="s">
        <v>19</v>
      </c>
      <c r="Q6" s="8"/>
      <c r="S6" s="15" t="s">
        <v>19</v>
      </c>
      <c r="T6" s="5"/>
      <c r="V6" s="15" t="s">
        <v>19</v>
      </c>
      <c r="W6" s="5"/>
    </row>
    <row r="7" spans="1:24" ht="42.6" customHeight="1" x14ac:dyDescent="0.3">
      <c r="A7" s="15" t="s">
        <v>20</v>
      </c>
      <c r="B7" s="5"/>
      <c r="D7" s="15" t="s">
        <v>2</v>
      </c>
      <c r="E7" s="5"/>
      <c r="G7" s="15" t="s">
        <v>2</v>
      </c>
      <c r="H7" s="5"/>
      <c r="J7" s="15" t="s">
        <v>2</v>
      </c>
      <c r="K7" s="5"/>
      <c r="M7" s="15" t="s">
        <v>20</v>
      </c>
      <c r="N7" s="5"/>
      <c r="P7" s="15" t="s">
        <v>20</v>
      </c>
      <c r="Q7" s="5"/>
      <c r="S7" s="15" t="s">
        <v>2</v>
      </c>
      <c r="T7" s="5"/>
      <c r="V7" s="15" t="s">
        <v>2</v>
      </c>
      <c r="W7" s="5"/>
    </row>
    <row r="8" spans="1:24" ht="60.6" customHeight="1" x14ac:dyDescent="0.3">
      <c r="A8" s="17" t="s">
        <v>13</v>
      </c>
      <c r="B8" s="5"/>
      <c r="D8" s="17" t="s">
        <v>13</v>
      </c>
      <c r="E8" s="5"/>
      <c r="G8" s="17" t="s">
        <v>13</v>
      </c>
      <c r="H8" s="5"/>
      <c r="J8" s="17" t="s">
        <v>13</v>
      </c>
      <c r="K8" s="5"/>
      <c r="M8" s="17" t="s">
        <v>13</v>
      </c>
      <c r="N8" s="5"/>
      <c r="P8" s="17" t="s">
        <v>13</v>
      </c>
      <c r="Q8" s="5"/>
      <c r="S8" s="15" t="s">
        <v>14</v>
      </c>
      <c r="T8" s="5"/>
      <c r="V8" s="15" t="s">
        <v>14</v>
      </c>
      <c r="W8" s="5"/>
    </row>
    <row r="9" spans="1:24" ht="50.4" customHeight="1" x14ac:dyDescent="0.3">
      <c r="A9" s="15" t="s">
        <v>3</v>
      </c>
      <c r="B9" s="5"/>
      <c r="D9" s="15" t="s">
        <v>3</v>
      </c>
      <c r="E9" s="5"/>
      <c r="G9" s="15" t="s">
        <v>3</v>
      </c>
      <c r="H9" s="5"/>
      <c r="J9" s="15" t="s">
        <v>3</v>
      </c>
      <c r="K9" s="5"/>
      <c r="M9" s="15" t="s">
        <v>3</v>
      </c>
      <c r="N9" s="5"/>
      <c r="P9" s="15" t="s">
        <v>3</v>
      </c>
      <c r="Q9" s="5"/>
      <c r="S9" s="15" t="s">
        <v>3</v>
      </c>
      <c r="T9" s="5"/>
      <c r="V9" s="15" t="s">
        <v>3</v>
      </c>
      <c r="W9" s="5"/>
    </row>
    <row r="10" spans="1:24" ht="50.4" customHeight="1" x14ac:dyDescent="0.3">
      <c r="A10" s="15" t="s">
        <v>31</v>
      </c>
      <c r="B10" s="5"/>
      <c r="D10" s="15" t="s">
        <v>31</v>
      </c>
      <c r="E10" s="5"/>
      <c r="G10" s="15" t="s">
        <v>31</v>
      </c>
      <c r="H10" s="5"/>
      <c r="J10" s="15" t="s">
        <v>31</v>
      </c>
      <c r="K10" s="5"/>
      <c r="M10" s="3" t="s">
        <v>31</v>
      </c>
      <c r="N10" s="4">
        <v>0</v>
      </c>
      <c r="P10" s="3" t="s">
        <v>31</v>
      </c>
      <c r="Q10" s="4">
        <v>0</v>
      </c>
      <c r="S10" s="3" t="s">
        <v>31</v>
      </c>
      <c r="T10" s="4">
        <v>0</v>
      </c>
      <c r="V10" s="3" t="s">
        <v>31</v>
      </c>
      <c r="W10" s="4">
        <v>0</v>
      </c>
    </row>
    <row r="11" spans="1:24" ht="48.6" customHeight="1" x14ac:dyDescent="0.3">
      <c r="A11" s="15" t="s">
        <v>4</v>
      </c>
      <c r="B11" s="5"/>
      <c r="D11" s="15" t="s">
        <v>4</v>
      </c>
      <c r="E11" s="5"/>
      <c r="G11" s="15" t="s">
        <v>4</v>
      </c>
      <c r="H11" s="5"/>
      <c r="J11" s="15" t="s">
        <v>4</v>
      </c>
      <c r="K11" s="5"/>
      <c r="M11" s="15" t="s">
        <v>4</v>
      </c>
      <c r="N11" s="5"/>
      <c r="P11" s="15" t="s">
        <v>4</v>
      </c>
      <c r="Q11" s="5"/>
      <c r="S11" s="15" t="s">
        <v>4</v>
      </c>
      <c r="T11" s="5"/>
      <c r="V11" s="15" t="s">
        <v>4</v>
      </c>
      <c r="W11" s="5"/>
    </row>
    <row r="12" spans="1:24" ht="49.2" customHeight="1" x14ac:dyDescent="0.3">
      <c r="A12" s="3" t="s">
        <v>52</v>
      </c>
      <c r="B12" s="4">
        <v>0</v>
      </c>
      <c r="D12" s="3" t="s">
        <v>52</v>
      </c>
      <c r="E12" s="4">
        <v>0</v>
      </c>
      <c r="G12" s="15" t="s">
        <v>28</v>
      </c>
      <c r="H12" s="5"/>
      <c r="J12" s="15" t="s">
        <v>28</v>
      </c>
      <c r="K12" s="5"/>
      <c r="M12" s="3" t="s">
        <v>52</v>
      </c>
      <c r="N12" s="4">
        <v>0</v>
      </c>
      <c r="P12" s="3" t="s">
        <v>52</v>
      </c>
      <c r="Q12" s="4">
        <v>0</v>
      </c>
      <c r="S12" s="3" t="s">
        <v>52</v>
      </c>
      <c r="T12" s="4">
        <v>0</v>
      </c>
      <c r="V12" s="3" t="s">
        <v>52</v>
      </c>
      <c r="W12" s="4">
        <v>0</v>
      </c>
    </row>
    <row r="13" spans="1:24" s="20" customFormat="1" ht="34.200000000000003" customHeight="1" x14ac:dyDescent="0.3">
      <c r="A13" s="3" t="s">
        <v>5</v>
      </c>
      <c r="B13" s="4">
        <f>SUM(B3:B12)</f>
        <v>45.93</v>
      </c>
      <c r="D13" s="3" t="s">
        <v>5</v>
      </c>
      <c r="E13" s="4">
        <f>SUM(E3:E12)</f>
        <v>52.33</v>
      </c>
      <c r="G13" s="3" t="s">
        <v>5</v>
      </c>
      <c r="H13" s="4">
        <f>SUM(H3:H12)</f>
        <v>43.05</v>
      </c>
      <c r="J13" s="3" t="s">
        <v>5</v>
      </c>
      <c r="K13" s="4">
        <f>SUM(K3:K12)</f>
        <v>43.05</v>
      </c>
      <c r="L13" s="21"/>
      <c r="M13" s="3" t="s">
        <v>5</v>
      </c>
      <c r="N13" s="4">
        <f>SUM(N3:N11)</f>
        <v>43.05</v>
      </c>
      <c r="O13" s="21"/>
      <c r="P13" s="3" t="s">
        <v>5</v>
      </c>
      <c r="Q13" s="4">
        <f>SUM(Q3:Q11)</f>
        <v>43.05</v>
      </c>
      <c r="R13" s="21"/>
      <c r="S13" s="3" t="s">
        <v>5</v>
      </c>
      <c r="T13" s="4">
        <f>SUM(T3:T11)</f>
        <v>43.05</v>
      </c>
      <c r="U13" s="21"/>
      <c r="V13" s="3" t="s">
        <v>5</v>
      </c>
      <c r="W13" s="4">
        <f>SUM(W3:W11)</f>
        <v>43.05</v>
      </c>
      <c r="X13" s="21"/>
    </row>
    <row r="14" spans="1:24" ht="39.6" customHeight="1" x14ac:dyDescent="0.3">
      <c r="A14" s="17" t="s">
        <v>15</v>
      </c>
      <c r="B14" s="6"/>
      <c r="C14" s="2"/>
      <c r="D14" s="17" t="s">
        <v>15</v>
      </c>
      <c r="E14" s="6"/>
      <c r="F14" s="2"/>
      <c r="G14" s="17" t="s">
        <v>15</v>
      </c>
      <c r="H14" s="6"/>
      <c r="I14" s="2"/>
      <c r="J14" s="17" t="s">
        <v>15</v>
      </c>
      <c r="K14" s="6"/>
      <c r="M14" s="17" t="s">
        <v>15</v>
      </c>
      <c r="N14" s="6"/>
      <c r="P14" s="17" t="s">
        <v>15</v>
      </c>
      <c r="Q14" s="6"/>
      <c r="S14" s="17" t="s">
        <v>15</v>
      </c>
      <c r="T14" s="6"/>
      <c r="V14" s="17" t="s">
        <v>15</v>
      </c>
      <c r="W14" s="6"/>
    </row>
    <row r="15" spans="1:24" s="20" customFormat="1" ht="170.4" customHeight="1" x14ac:dyDescent="0.3">
      <c r="A15" s="23" t="s">
        <v>23</v>
      </c>
      <c r="B15" s="4">
        <f>B14+B13</f>
        <v>45.93</v>
      </c>
      <c r="D15" s="23" t="s">
        <v>27</v>
      </c>
      <c r="E15" s="4">
        <f>E14+E13</f>
        <v>52.33</v>
      </c>
      <c r="G15" s="23" t="s">
        <v>42</v>
      </c>
      <c r="H15" s="4">
        <f>H14+H13</f>
        <v>43.05</v>
      </c>
      <c r="J15" s="24" t="s">
        <v>43</v>
      </c>
      <c r="K15" s="4">
        <f>K14+K13</f>
        <v>43.05</v>
      </c>
      <c r="L15" s="21"/>
      <c r="M15" s="23" t="s">
        <v>45</v>
      </c>
      <c r="N15" s="4">
        <f>N14+N13</f>
        <v>43.05</v>
      </c>
      <c r="O15" s="21"/>
      <c r="P15" s="19" t="s">
        <v>46</v>
      </c>
      <c r="Q15" s="4">
        <f>Q14+Q13</f>
        <v>43.05</v>
      </c>
      <c r="R15" s="21"/>
      <c r="S15" s="23" t="s">
        <v>53</v>
      </c>
      <c r="T15" s="4">
        <f>T14+T13</f>
        <v>43.05</v>
      </c>
      <c r="U15" s="21"/>
      <c r="V15" s="23" t="s">
        <v>44</v>
      </c>
      <c r="W15" s="4">
        <f>W14+W13</f>
        <v>43.05</v>
      </c>
      <c r="X15" s="21"/>
    </row>
    <row r="19" spans="1:24" x14ac:dyDescent="0.3">
      <c r="A19" s="9" t="s">
        <v>16</v>
      </c>
    </row>
    <row r="20" spans="1:24" ht="92.4" customHeight="1" x14ac:dyDescent="0.3">
      <c r="A20" s="25" t="s">
        <v>7</v>
      </c>
      <c r="B20" s="25" t="s">
        <v>12</v>
      </c>
      <c r="C20" s="25" t="s">
        <v>8</v>
      </c>
      <c r="D20" s="25" t="s">
        <v>9</v>
      </c>
      <c r="E20" s="39" t="s">
        <v>17</v>
      </c>
      <c r="F20" s="38"/>
    </row>
    <row r="21" spans="1:24" s="20" customFormat="1" ht="33.6" customHeight="1" x14ac:dyDescent="0.3">
      <c r="A21" s="26" t="s">
        <v>24</v>
      </c>
      <c r="B21" s="27">
        <f>6*160*12</f>
        <v>11520</v>
      </c>
      <c r="C21" s="28">
        <f>B15</f>
        <v>45.93</v>
      </c>
      <c r="D21" s="29">
        <f t="shared" ref="D21:D30" si="0">C21*B21</f>
        <v>529113.59999999998</v>
      </c>
      <c r="E21" s="35" t="s">
        <v>48</v>
      </c>
      <c r="F21" s="35"/>
      <c r="H21" s="30"/>
      <c r="L21" s="21"/>
      <c r="O21" s="21"/>
      <c r="R21" s="21"/>
      <c r="T21" s="30"/>
      <c r="U21" s="21"/>
      <c r="W21" s="30"/>
      <c r="X21" s="21"/>
    </row>
    <row r="22" spans="1:24" s="20" customFormat="1" ht="33.6" customHeight="1" x14ac:dyDescent="0.3">
      <c r="A22" s="26" t="s">
        <v>34</v>
      </c>
      <c r="B22" s="27">
        <f>16*4*4.3*12</f>
        <v>3302.3999999999996</v>
      </c>
      <c r="C22" s="28">
        <f>B15</f>
        <v>45.93</v>
      </c>
      <c r="D22" s="29">
        <f t="shared" si="0"/>
        <v>151679.23199999999</v>
      </c>
      <c r="E22" s="35" t="s">
        <v>49</v>
      </c>
      <c r="F22" s="35"/>
      <c r="H22" s="30"/>
      <c r="L22" s="21"/>
      <c r="O22" s="21"/>
      <c r="R22" s="21"/>
      <c r="T22" s="30"/>
      <c r="U22" s="21"/>
      <c r="W22" s="30"/>
      <c r="X22" s="21"/>
    </row>
    <row r="23" spans="1:24" s="20" customFormat="1" ht="33.6" customHeight="1" x14ac:dyDescent="0.3">
      <c r="A23" s="26" t="s">
        <v>39</v>
      </c>
      <c r="B23" s="27">
        <v>12384</v>
      </c>
      <c r="C23" s="28">
        <f>B15</f>
        <v>45.93</v>
      </c>
      <c r="D23" s="29">
        <f t="shared" si="0"/>
        <v>568797.12</v>
      </c>
      <c r="E23" s="35" t="s">
        <v>47</v>
      </c>
      <c r="F23" s="38"/>
      <c r="H23" s="30"/>
      <c r="L23" s="21"/>
      <c r="O23" s="21"/>
      <c r="R23" s="21"/>
      <c r="T23" s="30"/>
      <c r="U23" s="21"/>
      <c r="W23" s="30"/>
      <c r="X23" s="21"/>
    </row>
    <row r="24" spans="1:24" s="20" customFormat="1" ht="49.2" customHeight="1" x14ac:dyDescent="0.3">
      <c r="A24" s="26" t="s">
        <v>26</v>
      </c>
      <c r="B24" s="27">
        <v>2184</v>
      </c>
      <c r="C24" s="28">
        <f>E15</f>
        <v>52.33</v>
      </c>
      <c r="D24" s="29">
        <f t="shared" si="0"/>
        <v>114288.72</v>
      </c>
      <c r="E24" s="35" t="s">
        <v>50</v>
      </c>
      <c r="F24" s="35"/>
      <c r="H24" s="30"/>
      <c r="L24" s="21"/>
      <c r="O24" s="21"/>
      <c r="R24" s="21"/>
      <c r="T24" s="30"/>
      <c r="U24" s="21"/>
      <c r="W24" s="30"/>
      <c r="X24" s="21"/>
    </row>
    <row r="25" spans="1:24" s="20" customFormat="1" ht="34.799999999999997" customHeight="1" x14ac:dyDescent="0.3">
      <c r="A25" s="19" t="s">
        <v>35</v>
      </c>
      <c r="B25" s="27">
        <v>10</v>
      </c>
      <c r="C25" s="28">
        <f>H15</f>
        <v>43.05</v>
      </c>
      <c r="D25" s="29">
        <f t="shared" si="0"/>
        <v>430.5</v>
      </c>
      <c r="E25" s="35" t="s">
        <v>51</v>
      </c>
      <c r="F25" s="35"/>
      <c r="H25" s="30"/>
      <c r="L25" s="21"/>
      <c r="O25" s="21"/>
      <c r="R25" s="21"/>
      <c r="T25" s="30"/>
      <c r="U25" s="21"/>
      <c r="W25" s="30"/>
      <c r="X25" s="21"/>
    </row>
    <row r="26" spans="1:24" s="20" customFormat="1" ht="34.799999999999997" customHeight="1" x14ac:dyDescent="0.3">
      <c r="A26" s="19" t="s">
        <v>30</v>
      </c>
      <c r="B26" s="27">
        <v>10</v>
      </c>
      <c r="C26" s="28">
        <f>K15</f>
        <v>43.05</v>
      </c>
      <c r="D26" s="29">
        <f t="shared" si="0"/>
        <v>430.5</v>
      </c>
      <c r="E26" s="35" t="s">
        <v>51</v>
      </c>
      <c r="F26" s="35"/>
      <c r="H26" s="30"/>
      <c r="L26" s="21"/>
      <c r="O26" s="21"/>
      <c r="R26" s="21"/>
      <c r="T26" s="30"/>
      <c r="U26" s="21"/>
      <c r="W26" s="30"/>
      <c r="X26" s="21"/>
    </row>
    <row r="27" spans="1:24" s="20" customFormat="1" ht="34.799999999999997" customHeight="1" x14ac:dyDescent="0.3">
      <c r="A27" s="19" t="s">
        <v>36</v>
      </c>
      <c r="B27" s="27">
        <v>2</v>
      </c>
      <c r="C27" s="28">
        <f>N15</f>
        <v>43.05</v>
      </c>
      <c r="D27" s="29">
        <f t="shared" si="0"/>
        <v>86.1</v>
      </c>
      <c r="E27" s="35" t="s">
        <v>51</v>
      </c>
      <c r="F27" s="35"/>
      <c r="H27" s="30"/>
      <c r="L27" s="21"/>
      <c r="O27" s="21"/>
      <c r="R27" s="21"/>
      <c r="T27" s="30"/>
      <c r="U27" s="21"/>
      <c r="W27" s="30"/>
      <c r="X27" s="21"/>
    </row>
    <row r="28" spans="1:24" s="20" customFormat="1" ht="37.200000000000003" customHeight="1" x14ac:dyDescent="0.3">
      <c r="A28" s="19" t="s">
        <v>37</v>
      </c>
      <c r="B28" s="27">
        <v>8</v>
      </c>
      <c r="C28" s="28">
        <f>Q15</f>
        <v>43.05</v>
      </c>
      <c r="D28" s="29">
        <f t="shared" si="0"/>
        <v>344.4</v>
      </c>
      <c r="E28" s="35" t="s">
        <v>51</v>
      </c>
      <c r="F28" s="35"/>
      <c r="H28" s="30"/>
      <c r="L28" s="21"/>
      <c r="O28" s="21"/>
      <c r="R28" s="21"/>
      <c r="T28" s="30"/>
      <c r="U28" s="21"/>
      <c r="W28" s="30"/>
      <c r="X28" s="21"/>
    </row>
    <row r="29" spans="1:24" s="20" customFormat="1" ht="45.6" customHeight="1" x14ac:dyDescent="0.3">
      <c r="A29" s="19" t="s">
        <v>38</v>
      </c>
      <c r="B29" s="27">
        <v>2</v>
      </c>
      <c r="C29" s="28">
        <f>T15</f>
        <v>43.05</v>
      </c>
      <c r="D29" s="29">
        <f t="shared" si="0"/>
        <v>86.1</v>
      </c>
      <c r="E29" s="35" t="s">
        <v>51</v>
      </c>
      <c r="F29" s="35"/>
      <c r="H29" s="30"/>
      <c r="L29" s="21"/>
      <c r="O29" s="21"/>
      <c r="R29" s="21"/>
      <c r="T29" s="30"/>
      <c r="U29" s="21"/>
      <c r="W29" s="30"/>
      <c r="X29" s="21"/>
    </row>
    <row r="30" spans="1:24" s="20" customFormat="1" ht="45.6" customHeight="1" x14ac:dyDescent="0.3">
      <c r="A30" s="19" t="s">
        <v>40</v>
      </c>
      <c r="B30" s="27">
        <v>8</v>
      </c>
      <c r="C30" s="28">
        <f>W15</f>
        <v>43.05</v>
      </c>
      <c r="D30" s="29">
        <f t="shared" si="0"/>
        <v>344.4</v>
      </c>
      <c r="E30" s="35" t="s">
        <v>51</v>
      </c>
      <c r="F30" s="35"/>
      <c r="H30" s="30"/>
      <c r="L30" s="21"/>
      <c r="O30" s="21"/>
      <c r="R30" s="21"/>
      <c r="T30" s="30"/>
      <c r="U30" s="21"/>
      <c r="W30" s="30"/>
      <c r="X30" s="21"/>
    </row>
    <row r="31" spans="1:24" s="20" customFormat="1" ht="30" customHeight="1" x14ac:dyDescent="0.3">
      <c r="A31" s="31" t="s">
        <v>10</v>
      </c>
      <c r="B31" s="32"/>
      <c r="C31" s="33" t="s">
        <v>11</v>
      </c>
      <c r="D31" s="28">
        <f>SUM(D21:D30)</f>
        <v>1365600.672</v>
      </c>
      <c r="E31" s="36"/>
      <c r="F31" s="37"/>
      <c r="H31" s="30"/>
      <c r="L31" s="21"/>
      <c r="O31" s="21"/>
      <c r="R31" s="21"/>
      <c r="T31" s="30"/>
      <c r="U31" s="21"/>
      <c r="W31" s="30"/>
      <c r="X31" s="21"/>
    </row>
    <row r="32" spans="1:24" ht="30" customHeight="1" x14ac:dyDescent="0.3">
      <c r="A32" s="11"/>
      <c r="B32" s="12"/>
      <c r="C32" s="13"/>
      <c r="G32" s="10"/>
      <c r="H32" s="14"/>
    </row>
    <row r="35" spans="1:24" s="20" customFormat="1" x14ac:dyDescent="0.3">
      <c r="A35" s="34" t="s">
        <v>21</v>
      </c>
      <c r="B35" s="30"/>
      <c r="E35" s="30"/>
      <c r="H35" s="30"/>
      <c r="L35" s="21"/>
      <c r="O35" s="21"/>
      <c r="R35" s="21"/>
      <c r="T35" s="30"/>
      <c r="U35" s="21"/>
      <c r="W35" s="30"/>
      <c r="X35" s="21"/>
    </row>
  </sheetData>
  <sheetProtection algorithmName="SHA-512" hashValue="5B8vgmkQbNRq9u5FPAVPM4pBZTY90bhRM97C4P6HnlHq5PAwAHSYSxwPDdc0E1RA7xbwrNPtdvdIXb87XPe3XQ==" saltValue="TJjkt6YSg8Ga8eHksa6UEg==" spinCount="100000" sheet="1" selectLockedCells="1"/>
  <mergeCells count="12">
    <mergeCell ref="E31:F31"/>
    <mergeCell ref="E23:F23"/>
    <mergeCell ref="E20:F20"/>
    <mergeCell ref="E21:F21"/>
    <mergeCell ref="E22:F22"/>
    <mergeCell ref="E24:F24"/>
    <mergeCell ref="E25:F25"/>
    <mergeCell ref="E26:F26"/>
    <mergeCell ref="E27:F27"/>
    <mergeCell ref="E28:F28"/>
    <mergeCell ref="E29:F29"/>
    <mergeCell ref="E30:F30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הצעות מחיר מכרז אבטחה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2022-01-23T06:42:37Z</dcterms:created>
  <dcterms:modified xsi:type="dcterms:W3CDTF">2022-07-17T09:09:54Z</dcterms:modified>
</cp:coreProperties>
</file>